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0500" windowHeight="15480" tabRatio="211" activeTab="0"/>
  </bookViews>
  <sheets>
    <sheet name="Kalkulator" sheetId="1" r:id="rId1"/>
  </sheets>
  <definedNames>
    <definedName name="_xlnm.Print_Area" localSheetId="0">'Kalkulator'!$A$1:$D$53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<sst xmlns="http://schemas.openxmlformats.org/spreadsheetml/2006/main" count="29" uniqueCount="24">
  <si>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</t>
  </si>
  <si>
    <t>VARČNA SIJALKA (CFL)</t>
  </si>
  <si>
    <t>HALOGENSKA SIJALKA</t>
  </si>
  <si>
    <t>LED SIJALKA</t>
  </si>
  <si>
    <t>ŽIVLJENSKA DOBA SIJALKE V URAH</t>
  </si>
  <si>
    <t>MOČ SIJALKE V WATIH</t>
  </si>
  <si>
    <t>CENA SIJALKE</t>
  </si>
  <si>
    <t>CENA kWh ELEKTRIČNE ENERGIJE</t>
  </si>
  <si>
    <t>ŽIVLJENSKA DOBA SIJALKE V LETIH</t>
  </si>
  <si>
    <t>LETNI STROŠEK</t>
  </si>
  <si>
    <t>LETNA AMORTIZACIJA SIJALKE</t>
  </si>
  <si>
    <t>SKUPNI LETNI STROŠEK</t>
  </si>
  <si>
    <t>LETNI STROŠEK PORABLJENE ELEKTRIČNE ENERGIJE</t>
  </si>
  <si>
    <t>PRIMERJAVA LED - HALOGENKA</t>
  </si>
  <si>
    <t>LETNI PRIVARČEVANI ZNESEK</t>
  </si>
  <si>
    <t>PRIVARČEVANI ZNESEK V CELOTNI ŽIVLJENSKI DOBI LED SIJALKE</t>
  </si>
  <si>
    <t>PRIVARČEVANA ELEKTRIČNA ENERGIJA (V kWh) V CELOTNI ŽIVLJENSKI DOBI LED SIJALKE</t>
  </si>
  <si>
    <t>PRIMERJAVA LED - VARČNA</t>
  </si>
  <si>
    <t>ČAS, V LETIH, POTREBEN ZA AMORTIZACIJO PREPLAČILA LED SIJALKE</t>
  </si>
  <si>
    <t>ČAS, V LETIH, POTREBEN ZA AMORTIZACIJO LED SIJALKE</t>
  </si>
  <si>
    <t>ŠTEVILO UR NA DAN, KO JE SIJALKA VKLOPLJENA</t>
  </si>
  <si>
    <t>Primerjava izračunov med klasično halogensko sijalko in LED sijalko</t>
  </si>
  <si>
    <t>* Sivo obarvana polja uporabnik spreminja glede na tip sijalke</t>
  </si>
  <si>
    <t>IZRAČUN PRIHRANKA/PORABE SIJALK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</si>
</sst>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.00\ [$€-40C];[Red]\-#,##0.00\ [$€-40C]"/>
    <numFmt numFmtId="189" formatCode="[$-410]dddd\ d\ mmmm\ yyyy"/>
    <numFmt numFmtId="190" formatCode="&quot;€&quot;\ #,##0.00"/>
    <numFmt numFmtId="191" formatCode="#,##0.00\ [$€-1]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5"/>
      <name val="Arial"/>
      <family val="0"/>
    </font>
    <font>
      <b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0"/>
    </font>
    <font>
      <b/>
      <sz val="10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3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0" fillId="0" borderId="0" xfId="0" applyFill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1" fontId="3" fillId="0" borderId="12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188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88" fontId="47" fillId="0" borderId="16" xfId="0" applyNumberFormat="1" applyFont="1" applyFill="1" applyBorder="1" applyAlignment="1">
      <alignment horizontal="center" vertical="center"/>
    </xf>
    <xf numFmtId="188" fontId="3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35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 wrapText="1"/>
    </xf>
    <xf numFmtId="188" fontId="47" fillId="0" borderId="12" xfId="0" applyNumberFormat="1" applyFont="1" applyFill="1" applyBorder="1" applyAlignment="1">
      <alignment horizontal="center" vertical="center"/>
    </xf>
    <xf numFmtId="188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center" wrapText="1"/>
    </xf>
    <xf numFmtId="188" fontId="3" fillId="0" borderId="12" xfId="0" applyNumberFormat="1" applyFont="1" applyFill="1" applyBorder="1" applyAlignment="1">
      <alignment horizontal="center" vertical="center"/>
    </xf>
    <xf numFmtId="0" fontId="48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57150</xdr:rowOff>
    </xdr:from>
    <xdr:to>
      <xdr:col>3</xdr:col>
      <xdr:colOff>1419225</xdr:colOff>
      <xdr:row>1</xdr:row>
      <xdr:rowOff>342900</xdr:rowOff>
    </xdr:to>
    <xdr:pic>
      <xdr:nvPicPr>
        <xdr:cNvPr id="1" name="Picture 138" descr="Legada 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715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showRowColHeaders="0" tabSelected="1" workbookViewId="0" topLeftCell="A1">
      <selection activeCell="G12" sqref="G12"/>
    </sheetView>
  </sheetViews>
  <sheetFormatPr defaultColWidth="11.57421875" defaultRowHeight="12.75"/>
  <cols>
    <col min="1" max="1" width="78.421875" style="1" customWidth="1"/>
    <col min="2" max="2" width="21.140625" style="2" customWidth="1"/>
    <col min="3" max="3" width="15.7109375" style="3" hidden="1" customWidth="1"/>
    <col min="4" max="4" width="22.00390625" style="2" customWidth="1"/>
    <col min="5" max="16384" width="11.421875" style="0" customWidth="1"/>
  </cols>
  <sheetData>
    <row r="1" ht="15.75"/>
    <row r="2" spans="1:4" ht="27.75">
      <c r="A2" s="48" t="s">
        <v>23</v>
      </c>
      <c r="B2" s="49"/>
      <c r="C2" s="49"/>
      <c r="D2" s="49"/>
    </row>
    <row r="3" ht="15">
      <c r="A3" s="4"/>
    </row>
    <row r="4" ht="15">
      <c r="C4" s="3" t="s">
        <v>0</v>
      </c>
    </row>
    <row r="5" spans="1:4" ht="15">
      <c r="A5" s="50" t="s">
        <v>21</v>
      </c>
      <c r="B5" s="51"/>
      <c r="C5" s="51"/>
      <c r="D5" s="51"/>
    </row>
    <row r="6" ht="15">
      <c r="A6" s="6"/>
    </row>
    <row r="8" ht="15">
      <c r="A8" s="4"/>
    </row>
    <row r="9" spans="1:4" s="7" customFormat="1" ht="15" customHeight="1">
      <c r="A9" s="52"/>
      <c r="B9" s="54" t="s">
        <v>2</v>
      </c>
      <c r="C9" s="54" t="s">
        <v>1</v>
      </c>
      <c r="D9" s="54" t="s">
        <v>3</v>
      </c>
    </row>
    <row r="10" spans="1:4" s="7" customFormat="1" ht="27.75" customHeight="1">
      <c r="A10" s="53"/>
      <c r="B10" s="54"/>
      <c r="C10" s="54"/>
      <c r="D10" s="54"/>
    </row>
    <row r="11" spans="1:4" s="16" customFormat="1" ht="22.5" customHeight="1">
      <c r="A11" s="31" t="s">
        <v>4</v>
      </c>
      <c r="B11" s="36">
        <v>2000</v>
      </c>
      <c r="C11" s="36">
        <v>5000</v>
      </c>
      <c r="D11" s="36">
        <v>15000</v>
      </c>
    </row>
    <row r="12" spans="1:4" s="16" customFormat="1" ht="22.5" customHeight="1">
      <c r="A12" s="31" t="s">
        <v>5</v>
      </c>
      <c r="B12" s="36">
        <v>54</v>
      </c>
      <c r="C12" s="36">
        <v>13</v>
      </c>
      <c r="D12" s="36">
        <v>10</v>
      </c>
    </row>
    <row r="13" spans="1:4" s="16" customFormat="1" ht="22.5" customHeight="1">
      <c r="A13" s="31" t="s">
        <v>6</v>
      </c>
      <c r="B13" s="37">
        <v>3</v>
      </c>
      <c r="C13" s="37">
        <v>6.99</v>
      </c>
      <c r="D13" s="37">
        <v>6.99</v>
      </c>
    </row>
    <row r="14" spans="1:4" s="16" customFormat="1" ht="22.5" customHeight="1">
      <c r="A14" s="31" t="s">
        <v>7</v>
      </c>
      <c r="B14" s="56">
        <v>0.12</v>
      </c>
      <c r="C14" s="56"/>
      <c r="D14" s="56"/>
    </row>
    <row r="15" spans="1:6" s="16" customFormat="1" ht="22.5" customHeight="1">
      <c r="A15" s="31" t="s">
        <v>20</v>
      </c>
      <c r="B15" s="57">
        <v>3</v>
      </c>
      <c r="C15" s="57"/>
      <c r="D15" s="57"/>
      <c r="F15" s="17"/>
    </row>
    <row r="16" spans="1:4" s="16" customFormat="1" ht="22.5" customHeight="1">
      <c r="A16" s="32"/>
      <c r="B16" s="18"/>
      <c r="C16" s="19"/>
      <c r="D16" s="18"/>
    </row>
    <row r="17" spans="1:4" s="16" customFormat="1" ht="22.5" customHeight="1">
      <c r="A17" s="31" t="s">
        <v>8</v>
      </c>
      <c r="B17" s="35">
        <f>B11/(B15*365)</f>
        <v>1.82648401826484</v>
      </c>
      <c r="C17" s="13">
        <f>C11/(B15*365)</f>
        <v>4.566210045662101</v>
      </c>
      <c r="D17" s="13">
        <f>D11/(B15*365)</f>
        <v>13.698630136986301</v>
      </c>
    </row>
    <row r="18" spans="1:4" s="24" customFormat="1" ht="18">
      <c r="A18" s="20" t="s">
        <v>9</v>
      </c>
      <c r="B18" s="21"/>
      <c r="C18" s="22"/>
      <c r="D18" s="23"/>
    </row>
    <row r="19" spans="1:4" s="16" customFormat="1" ht="22.5" customHeight="1">
      <c r="A19" s="33" t="s">
        <v>10</v>
      </c>
      <c r="B19" s="15">
        <f>B13*(B15*365)/B11</f>
        <v>1.6425</v>
      </c>
      <c r="C19" s="25">
        <f>C13*(B15*365)/C11</f>
        <v>1.53081</v>
      </c>
      <c r="D19" s="15">
        <f>D13*(B15*365)/D11</f>
        <v>0.51027</v>
      </c>
    </row>
    <row r="20" spans="1:4" s="16" customFormat="1" ht="22.5" customHeight="1">
      <c r="A20" s="33" t="s">
        <v>12</v>
      </c>
      <c r="B20" s="15">
        <f>(B15*365)*(B12)/1000*B14</f>
        <v>7.0956</v>
      </c>
      <c r="C20" s="26">
        <f>(B15*365)*(C12)/1000*B14</f>
        <v>1.7082</v>
      </c>
      <c r="D20" s="15">
        <f>(B15*365)*(D12)/1000*B14</f>
        <v>1.3139999999999998</v>
      </c>
    </row>
    <row r="21" spans="1:4" s="16" customFormat="1" ht="22.5" customHeight="1">
      <c r="A21" s="34"/>
      <c r="B21" s="27"/>
      <c r="C21" s="19"/>
      <c r="D21" s="28"/>
    </row>
    <row r="22" spans="1:4" s="16" customFormat="1" ht="22.5" customHeight="1">
      <c r="A22" s="33" t="s">
        <v>11</v>
      </c>
      <c r="B22" s="29">
        <f>B20+B19</f>
        <v>8.7381</v>
      </c>
      <c r="C22" s="30">
        <f>C20+C19</f>
        <v>3.23901</v>
      </c>
      <c r="D22" s="29">
        <f>D20+D19</f>
        <v>1.8242699999999998</v>
      </c>
    </row>
    <row r="23" spans="1:4" s="24" customFormat="1" ht="18">
      <c r="A23" s="20" t="s">
        <v>13</v>
      </c>
      <c r="B23" s="21"/>
      <c r="C23" s="22"/>
      <c r="D23" s="23"/>
    </row>
    <row r="24" spans="1:4" s="16" customFormat="1" ht="22.5" customHeight="1">
      <c r="A24" s="33" t="s">
        <v>14</v>
      </c>
      <c r="B24" s="42">
        <f>B22-D22</f>
        <v>6.913829999999999</v>
      </c>
      <c r="C24" s="42"/>
      <c r="D24" s="42"/>
    </row>
    <row r="25" spans="1:4" s="16" customFormat="1" ht="12" customHeight="1">
      <c r="A25" s="38" t="s">
        <v>18</v>
      </c>
      <c r="B25" s="41">
        <f>(D13-B13)/B24</f>
        <v>0.5771041521125051</v>
      </c>
      <c r="C25" s="41"/>
      <c r="D25" s="41"/>
    </row>
    <row r="26" spans="1:4" s="16" customFormat="1" ht="12" customHeight="1">
      <c r="A26" s="39"/>
      <c r="B26" s="41"/>
      <c r="C26" s="41"/>
      <c r="D26" s="41"/>
    </row>
    <row r="27" spans="1:4" s="16" customFormat="1" ht="12" customHeight="1">
      <c r="A27" s="38" t="s">
        <v>19</v>
      </c>
      <c r="B27" s="40">
        <f>D13/B24</f>
        <v>1.0110170484376968</v>
      </c>
      <c r="C27" s="40"/>
      <c r="D27" s="40"/>
    </row>
    <row r="28" spans="1:4" s="16" customFormat="1" ht="12" customHeight="1">
      <c r="A28" s="39"/>
      <c r="B28" s="40"/>
      <c r="C28" s="40"/>
      <c r="D28" s="40"/>
    </row>
    <row r="29" spans="1:4" s="16" customFormat="1" ht="12" customHeight="1">
      <c r="A29" s="44" t="s">
        <v>15</v>
      </c>
      <c r="B29" s="55">
        <f>B24*(D11/(B15*365))</f>
        <v>94.70999999999998</v>
      </c>
      <c r="C29" s="55"/>
      <c r="D29" s="55"/>
    </row>
    <row r="30" spans="1:4" s="16" customFormat="1" ht="12" customHeight="1">
      <c r="A30" s="44"/>
      <c r="B30" s="55"/>
      <c r="C30" s="55"/>
      <c r="D30" s="55"/>
    </row>
    <row r="31" spans="1:4" s="16" customFormat="1" ht="12" customHeight="1">
      <c r="A31" s="44" t="s">
        <v>16</v>
      </c>
      <c r="B31" s="45">
        <f>(B12-D12)*D11/1000</f>
        <v>660</v>
      </c>
      <c r="C31" s="45"/>
      <c r="D31" s="45"/>
    </row>
    <row r="32" spans="1:4" s="16" customFormat="1" ht="12" customHeight="1">
      <c r="A32" s="44"/>
      <c r="B32" s="45"/>
      <c r="C32" s="45"/>
      <c r="D32" s="45"/>
    </row>
    <row r="33" spans="1:4" ht="18" hidden="1">
      <c r="A33" s="11" t="s">
        <v>17</v>
      </c>
      <c r="B33" s="8"/>
      <c r="C33" s="9"/>
      <c r="D33" s="10"/>
    </row>
    <row r="34" spans="1:4" s="12" customFormat="1" ht="15" hidden="1">
      <c r="A34" s="14" t="s">
        <v>14</v>
      </c>
      <c r="B34" s="43">
        <f>C22-D22</f>
        <v>1.41474</v>
      </c>
      <c r="C34" s="43"/>
      <c r="D34" s="43"/>
    </row>
    <row r="35" spans="1:4" s="12" customFormat="1" ht="12.75" customHeight="1" hidden="1">
      <c r="A35" s="46" t="s">
        <v>18</v>
      </c>
      <c r="B35" s="41">
        <f>(D13-C13)/B34</f>
        <v>0</v>
      </c>
      <c r="C35" s="41"/>
      <c r="D35" s="41"/>
    </row>
    <row r="36" spans="1:4" s="12" customFormat="1" ht="12.75" customHeight="1" hidden="1">
      <c r="A36" s="47"/>
      <c r="B36" s="41"/>
      <c r="C36" s="41"/>
      <c r="D36" s="41"/>
    </row>
    <row r="37" spans="1:4" s="12" customFormat="1" ht="12" customHeight="1" hidden="1">
      <c r="A37" s="46" t="s">
        <v>19</v>
      </c>
      <c r="B37" s="41">
        <f>D13/B34</f>
        <v>4.940837185631282</v>
      </c>
      <c r="C37" s="41"/>
      <c r="D37" s="41"/>
    </row>
    <row r="38" spans="1:4" s="12" customFormat="1" ht="12" customHeight="1" hidden="1">
      <c r="A38" s="47"/>
      <c r="B38" s="41"/>
      <c r="C38" s="41"/>
      <c r="D38" s="41"/>
    </row>
    <row r="39" spans="1:4" s="12" customFormat="1" ht="12" customHeight="1" hidden="1">
      <c r="A39" s="62" t="s">
        <v>15</v>
      </c>
      <c r="B39" s="63">
        <f>B34*(C11/(B15*365))</f>
        <v>6.460000000000001</v>
      </c>
      <c r="C39" s="63"/>
      <c r="D39" s="63"/>
    </row>
    <row r="40" spans="1:4" s="12" customFormat="1" ht="12" hidden="1">
      <c r="A40" s="62"/>
      <c r="B40" s="63"/>
      <c r="C40" s="63"/>
      <c r="D40" s="63"/>
    </row>
    <row r="41" spans="1:4" s="12" customFormat="1" ht="12" hidden="1">
      <c r="A41" s="62" t="s">
        <v>16</v>
      </c>
      <c r="B41" s="45">
        <f>(C12-D12)*D11/1000</f>
        <v>45</v>
      </c>
      <c r="C41" s="45"/>
      <c r="D41" s="45"/>
    </row>
    <row r="42" spans="1:4" s="12" customFormat="1" ht="12" hidden="1">
      <c r="A42" s="62"/>
      <c r="B42" s="45"/>
      <c r="C42" s="45"/>
      <c r="D42" s="45"/>
    </row>
    <row r="43" ht="15">
      <c r="A43" s="5"/>
    </row>
    <row r="44" ht="15">
      <c r="A44" s="64" t="s">
        <v>22</v>
      </c>
    </row>
    <row r="45" spans="1:4" ht="15">
      <c r="A45" s="58"/>
      <c r="B45" s="59"/>
      <c r="C45" s="59"/>
      <c r="D45" s="59"/>
    </row>
    <row r="46" spans="1:4" ht="12">
      <c r="A46" s="60"/>
      <c r="B46" s="61"/>
      <c r="C46" s="61"/>
      <c r="D46" s="61"/>
    </row>
    <row r="47" spans="1:4" ht="12">
      <c r="A47" s="60"/>
      <c r="B47" s="61"/>
      <c r="C47" s="61"/>
      <c r="D47" s="61"/>
    </row>
    <row r="48" spans="1:4" ht="12">
      <c r="A48" s="60"/>
      <c r="B48" s="61"/>
      <c r="C48" s="61"/>
      <c r="D48" s="61"/>
    </row>
  </sheetData>
  <sheetProtection password="E27D" sheet="1" objects="1" scenarios="1"/>
  <mergeCells count="30">
    <mergeCell ref="A45:D45"/>
    <mergeCell ref="A46:D46"/>
    <mergeCell ref="A47:D47"/>
    <mergeCell ref="A48:D48"/>
    <mergeCell ref="A37:A38"/>
    <mergeCell ref="B37:D38"/>
    <mergeCell ref="A39:A40"/>
    <mergeCell ref="B39:D40"/>
    <mergeCell ref="A41:A42"/>
    <mergeCell ref="B41:D42"/>
    <mergeCell ref="A2:D2"/>
    <mergeCell ref="A5:D5"/>
    <mergeCell ref="A9:A10"/>
    <mergeCell ref="C9:C10"/>
    <mergeCell ref="A29:A30"/>
    <mergeCell ref="B29:D30"/>
    <mergeCell ref="B9:B10"/>
    <mergeCell ref="D9:D10"/>
    <mergeCell ref="B14:D14"/>
    <mergeCell ref="B15:D15"/>
    <mergeCell ref="A27:A28"/>
    <mergeCell ref="B27:D28"/>
    <mergeCell ref="B35:D36"/>
    <mergeCell ref="B24:D24"/>
    <mergeCell ref="A25:A26"/>
    <mergeCell ref="B25:D26"/>
    <mergeCell ref="B34:D34"/>
    <mergeCell ref="A31:A32"/>
    <mergeCell ref="B31:D32"/>
    <mergeCell ref="A35:A36"/>
  </mergeCells>
  <printOptions/>
  <pageMargins left="0.31527777777777777" right="0.1423611111111111" top="0.52" bottom="0.7875" header="0.5118055555555555" footer="0.5118055555555555"/>
  <pageSetup firstPageNumber="1" useFirstPageNumber="1" horizontalDpi="600" verticalDpi="600" orientation="portrait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</dc:creator>
  <cp:keywords/>
  <dc:description/>
  <cp:lastModifiedBy>simon stabs</cp:lastModifiedBy>
  <cp:lastPrinted>2015-11-11T15:46:24Z</cp:lastPrinted>
  <dcterms:created xsi:type="dcterms:W3CDTF">2011-04-16T11:29:23Z</dcterms:created>
  <dcterms:modified xsi:type="dcterms:W3CDTF">2015-12-01T13:03:17Z</dcterms:modified>
  <cp:category/>
  <cp:version/>
  <cp:contentType/>
  <cp:contentStatus/>
</cp:coreProperties>
</file>